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42 MATERIAL DIVERS/01_PCAP/ANNEXOS/"/>
    </mc:Choice>
  </mc:AlternateContent>
  <xr:revisionPtr revIDLastSave="38" documentId="8_{2B223DB3-6C0E-4AD6-9C1D-3E0A601E9301}" xr6:coauthVersionLast="45" xr6:coauthVersionMax="47" xr10:uidLastSave="{2DE86E6A-250A-4D5A-AB29-ED39BF0C533D}"/>
  <bookViews>
    <workbookView xWindow="-108" yWindow="-108" windowWidth="23256" windowHeight="13896" xr2:uid="{00000000-000D-0000-FFFF-FFFF00000000}"/>
  </bookViews>
  <sheets>
    <sheet name="LOT 2" sheetId="1" r:id="rId1"/>
  </sheets>
  <definedNames>
    <definedName name="_xlnm._FilterDatabase" localSheetId="0" hidden="1">'LOT 2'!$A$7:$E$10</definedName>
    <definedName name="_xlnm.Print_Titles" localSheetId="0">'LOT 2'!$7:$7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L9" i="1" l="1"/>
  <c r="L10" i="1"/>
  <c r="L11" i="1"/>
  <c r="M11" i="1" s="1"/>
  <c r="L21" i="1"/>
  <c r="M21" i="1" s="1"/>
  <c r="L8" i="1"/>
  <c r="K22" i="1"/>
  <c r="G9" i="1"/>
  <c r="G10" i="1"/>
  <c r="G11" i="1"/>
  <c r="H11" i="1" s="1"/>
  <c r="H20" i="1"/>
  <c r="G21" i="1"/>
  <c r="H21" i="1" s="1"/>
  <c r="G8" i="1"/>
  <c r="G22" i="1" s="1"/>
  <c r="L22" i="1" l="1"/>
  <c r="M9" i="1"/>
  <c r="M10" i="1"/>
  <c r="M8" i="1"/>
  <c r="M22" i="1" s="1"/>
  <c r="H10" i="1"/>
  <c r="H9" i="1"/>
  <c r="H8" i="1"/>
  <c r="H22" i="1" l="1"/>
</calcChain>
</file>

<file path=xl/sharedStrings.xml><?xml version="1.0" encoding="utf-8"?>
<sst xmlns="http://schemas.openxmlformats.org/spreadsheetml/2006/main" count="45" uniqueCount="32">
  <si>
    <t>Nom licitador</t>
  </si>
  <si>
    <t>CIF</t>
  </si>
  <si>
    <t>Tipus IVA</t>
  </si>
  <si>
    <t>Codi</t>
  </si>
  <si>
    <t>Unitat de
 venda/preu</t>
  </si>
  <si>
    <t>Preu unitari
OFERT sense IVA</t>
  </si>
  <si>
    <t>Total OFERT
2026-2029 
(48 mesos)</t>
  </si>
  <si>
    <t>Total import OFERT sense IVA
ANUALITAT</t>
  </si>
  <si>
    <t>Referència
 oferta</t>
  </si>
  <si>
    <t>Qtt Prevista anualitat</t>
  </si>
  <si>
    <t>Preu màxim unitari sense IVA</t>
  </si>
  <si>
    <t>Total import màxim sense IVA
anualitat</t>
  </si>
  <si>
    <t>Oferta proveïdor</t>
  </si>
  <si>
    <t>LOT 2 Etiquetes de fabricació</t>
  </si>
  <si>
    <t>Etiqueta adhesiva 210x148,5mm,full 2 etq</t>
  </si>
  <si>
    <t>Etiqueta de fons blanc amb franja 1 tinta vermella de 80x50mm.Blanc mate permanent i alt impacte,ample suport 85mm diàmetre interior 76mm,diàmetre exterior 143mm.</t>
  </si>
  <si>
    <t>Etiqueta autoadhesiva blanc mate 110 X 50mm.trepat,permanent i alt impacte,ample suport 113mm.,diàmetre interior 76mm diàmetre exterior 159mm.</t>
  </si>
  <si>
    <t>Etiqueta autoadhesiva blanc mate 110 X 50mm.sense trepat,permanent i alt impacte,ample suport 113mm.,diàmetre interior 76mm,diàmetre exterior 159mm</t>
  </si>
  <si>
    <t>Etiqueta autoadhesiva blanc mate 55 X 30mm.trepat,permanent i alt impacte,ample suport 59mm.,diàmetre interior 76mm,diàmetre exterior 179mm.</t>
  </si>
  <si>
    <t>Etiqueta de fons blanc de 100 x 30 p.p brillant trepat ample de suport 104mm,diàmetre interior 76mm., diàmetre exterior 155 mm.</t>
  </si>
  <si>
    <t>Etiqueta autoadhesiva blanca mate 100 X 100 mm.trepat,permanent i alt impacte,ample suport 103mm.,diàmetre interior 76mm, diàmetre exterior 168mm per a impressora Zebra ZM400</t>
  </si>
  <si>
    <t>Etiqueta autoadhesiva tèrmica 100 X 100mm.trepat,permanent i alt impacte,ample suport 104mm.,diàmetre interior 40mm,diàmetre exterior 107mm per la impressora de les motos</t>
  </si>
  <si>
    <t>Etiqueta de fons vermell de 35 x 52mm.trepat blanc mate permanent i alt impacte,ample soport 39mm.,diàmetre interior 76mm,diàmetre exterior 170mm.</t>
  </si>
  <si>
    <t>Etiqueta de fons blanc de 35 x 52mm.trepat blanc mate permanent i alt impacte,ample soport 39mm.,diàmetre interior 76mm,diàmetre exterior 170mm.</t>
  </si>
  <si>
    <t>Etiqueta de fons verd de 35 x 52mm.trepat blanc mate permanent i alt impacte,ample soport 39mm.,diàmetre interior 76mm,diàmetre exterior 170mm.</t>
  </si>
  <si>
    <t>Etiqueta de fons blanc amb franja 1 tinta verde de80x50mm.blanc mate permanent i alt impacte,ample suport 85mm.,diàmetre interior 76mm,diàmetre exterior 143mm.</t>
  </si>
  <si>
    <t>Etiqueta de fons blanc amb franja de 80x50mm.blancmate permanent i alt impacte, ample soport 85mm.,diàmetre interior 76mm,diàmetre exterior 143mm.</t>
  </si>
  <si>
    <t>Etiqueta per identificació de porta etiquetes. Etiqueta de fons groc de 35x55 mm. Sense trepat blanc mate permanent i alt impacte. Ample suport 39 mm. Diàmetre interior 76 mm. Diàmetre exterior 167 mm</t>
  </si>
  <si>
    <t>FULL</t>
  </si>
  <si>
    <t>UNIT</t>
  </si>
  <si>
    <t>Descripció</t>
  </si>
  <si>
    <t>Total
2026-2029 
(48 mesos)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</si>
</sst>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4" fontId="2" fillId="0" borderId="0" xfId="1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2" fillId="0" borderId="7" xfId="0" applyNumberFormat="1" applyFont="1" applyBorder="1" applyAlignment="1">
      <alignment horizontal="center" vertical="center"/>
    </xf>
    <xf numFmtId="164" fontId="4" fillId="4" borderId="6" xfId="0" applyNumberFormat="1" applyFont="1" applyFill="1" applyBorder="1"/>
    <xf numFmtId="0" fontId="7" fillId="0" borderId="0" xfId="0" applyFont="1"/>
    <xf numFmtId="164" fontId="4" fillId="0" borderId="0" xfId="0" applyNumberFormat="1" applyFont="1" applyFill="1" applyBorder="1"/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164" fontId="2" fillId="4" borderId="5" xfId="0" applyNumberFormat="1" applyFont="1" applyFill="1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3"/>
  <sheetViews>
    <sheetView showGridLines="0" tabSelected="1" zoomScaleNormal="100" workbookViewId="0">
      <selection activeCell="G5" sqref="G5"/>
    </sheetView>
  </sheetViews>
  <sheetFormatPr baseColWidth="10" defaultColWidth="11.5546875" defaultRowHeight="13.8" x14ac:dyDescent="0.25"/>
  <cols>
    <col min="1" max="1" width="14.21875" style="1" customWidth="1"/>
    <col min="2" max="2" width="98.88671875" style="1" customWidth="1"/>
    <col min="3" max="3" width="12.88671875" style="1" bestFit="1" customWidth="1"/>
    <col min="4" max="4" width="12.44140625" style="1" bestFit="1" customWidth="1"/>
    <col min="5" max="5" width="12.88671875" style="4" bestFit="1" customWidth="1"/>
    <col min="6" max="6" width="10.33203125" style="4" bestFit="1" customWidth="1"/>
    <col min="7" max="7" width="11.5546875" style="1"/>
    <col min="8" max="8" width="11.6640625" style="1" bestFit="1" customWidth="1"/>
    <col min="9" max="11" width="11.6640625" style="1" customWidth="1"/>
    <col min="12" max="12" width="12.5546875" style="1" customWidth="1"/>
    <col min="13" max="13" width="14.88671875" style="1" bestFit="1" customWidth="1"/>
    <col min="14" max="16384" width="11.5546875" style="1"/>
  </cols>
  <sheetData>
    <row r="2" spans="1:13" x14ac:dyDescent="0.25">
      <c r="A2" s="1" t="s">
        <v>0</v>
      </c>
      <c r="B2" s="2"/>
    </row>
    <row r="3" spans="1:13" x14ac:dyDescent="0.25">
      <c r="A3" s="1" t="s">
        <v>1</v>
      </c>
      <c r="B3" s="3"/>
    </row>
    <row r="5" spans="1:13" ht="23.4" thickBot="1" x14ac:dyDescent="0.45">
      <c r="B5" s="18" t="s">
        <v>13</v>
      </c>
      <c r="C5" s="6"/>
    </row>
    <row r="6" spans="1:13" ht="27.6" customHeight="1" thickBot="1" x14ac:dyDescent="0.3">
      <c r="I6" s="34" t="s">
        <v>12</v>
      </c>
      <c r="J6" s="35"/>
      <c r="K6" s="35"/>
      <c r="L6" s="35"/>
      <c r="M6" s="36"/>
    </row>
    <row r="7" spans="1:13" ht="69.599999999999994" thickBot="1" x14ac:dyDescent="0.3">
      <c r="A7" s="7" t="s">
        <v>3</v>
      </c>
      <c r="B7" s="8" t="s">
        <v>30</v>
      </c>
      <c r="C7" s="7" t="s">
        <v>4</v>
      </c>
      <c r="D7" s="7" t="s">
        <v>10</v>
      </c>
      <c r="E7" s="7" t="s">
        <v>9</v>
      </c>
      <c r="F7" s="8" t="s">
        <v>2</v>
      </c>
      <c r="G7" s="7" t="s">
        <v>11</v>
      </c>
      <c r="H7" s="7" t="s">
        <v>31</v>
      </c>
      <c r="I7" s="31" t="s">
        <v>2</v>
      </c>
      <c r="J7" s="31" t="s">
        <v>8</v>
      </c>
      <c r="K7" s="31" t="s">
        <v>5</v>
      </c>
      <c r="L7" s="27" t="s">
        <v>7</v>
      </c>
      <c r="M7" s="28" t="s">
        <v>6</v>
      </c>
    </row>
    <row r="8" spans="1:13" ht="14.4" thickBot="1" x14ac:dyDescent="0.3">
      <c r="A8" s="20">
        <v>792111</v>
      </c>
      <c r="B8" s="29" t="s">
        <v>14</v>
      </c>
      <c r="C8" s="9" t="s">
        <v>28</v>
      </c>
      <c r="D8" s="10">
        <v>0.1077</v>
      </c>
      <c r="E8" s="11">
        <v>1000</v>
      </c>
      <c r="F8" s="12">
        <v>0.21</v>
      </c>
      <c r="G8" s="13">
        <f>D8*E8</f>
        <v>107.7</v>
      </c>
      <c r="H8" s="14">
        <f>G8*4</f>
        <v>430.8</v>
      </c>
      <c r="I8" s="30"/>
      <c r="J8" s="30"/>
      <c r="K8" s="33"/>
      <c r="L8" s="26">
        <f>K8*E8</f>
        <v>0</v>
      </c>
      <c r="M8" s="25">
        <f>L8*4</f>
        <v>0</v>
      </c>
    </row>
    <row r="9" spans="1:13" ht="28.2" thickBot="1" x14ac:dyDescent="0.3">
      <c r="A9" s="20">
        <v>792116</v>
      </c>
      <c r="B9" s="29" t="s">
        <v>15</v>
      </c>
      <c r="C9" s="9" t="s">
        <v>29</v>
      </c>
      <c r="D9" s="10">
        <v>4.3400000000000001E-2</v>
      </c>
      <c r="E9" s="11">
        <v>4500</v>
      </c>
      <c r="F9" s="12">
        <v>0.21</v>
      </c>
      <c r="G9" s="13">
        <f t="shared" ref="G9:G21" si="0">D9*E9</f>
        <v>195.3</v>
      </c>
      <c r="H9" s="14">
        <f t="shared" ref="H9:H21" si="1">G9*4</f>
        <v>781.2</v>
      </c>
      <c r="I9" s="16"/>
      <c r="J9" s="16"/>
      <c r="K9" s="32"/>
      <c r="L9" s="26">
        <f t="shared" ref="L9:L21" si="2">K9*E9</f>
        <v>0</v>
      </c>
      <c r="M9" s="25">
        <f t="shared" ref="M9:M21" si="3">L9*4</f>
        <v>0</v>
      </c>
    </row>
    <row r="10" spans="1:13" ht="28.2" thickBot="1" x14ac:dyDescent="0.3">
      <c r="A10" s="20">
        <v>792117</v>
      </c>
      <c r="B10" s="29" t="s">
        <v>16</v>
      </c>
      <c r="C10" s="9" t="s">
        <v>29</v>
      </c>
      <c r="D10" s="10">
        <v>5.7999999999999996E-3</v>
      </c>
      <c r="E10" s="11">
        <v>960000</v>
      </c>
      <c r="F10" s="12">
        <v>0.21</v>
      </c>
      <c r="G10" s="13">
        <f t="shared" si="0"/>
        <v>5568</v>
      </c>
      <c r="H10" s="14">
        <f t="shared" si="1"/>
        <v>22272</v>
      </c>
      <c r="I10" s="16"/>
      <c r="J10" s="16"/>
      <c r="K10" s="32"/>
      <c r="L10" s="26">
        <f t="shared" si="2"/>
        <v>0</v>
      </c>
      <c r="M10" s="25">
        <f t="shared" si="3"/>
        <v>0</v>
      </c>
    </row>
    <row r="11" spans="1:13" ht="28.2" thickBot="1" x14ac:dyDescent="0.3">
      <c r="A11" s="20">
        <v>792118</v>
      </c>
      <c r="B11" s="29" t="s">
        <v>17</v>
      </c>
      <c r="C11" s="9" t="s">
        <v>29</v>
      </c>
      <c r="D11" s="10">
        <v>3.3999999999999998E-3</v>
      </c>
      <c r="E11" s="23">
        <v>60000</v>
      </c>
      <c r="F11" s="12">
        <v>0.21</v>
      </c>
      <c r="G11" s="13">
        <f t="shared" si="0"/>
        <v>204</v>
      </c>
      <c r="H11" s="14">
        <f t="shared" si="1"/>
        <v>816</v>
      </c>
      <c r="I11" s="16"/>
      <c r="J11" s="16"/>
      <c r="K11" s="32"/>
      <c r="L11" s="26">
        <f t="shared" si="2"/>
        <v>0</v>
      </c>
      <c r="M11" s="25">
        <f t="shared" si="3"/>
        <v>0</v>
      </c>
    </row>
    <row r="12" spans="1:13" ht="28.2" thickBot="1" x14ac:dyDescent="0.3">
      <c r="A12" s="20">
        <v>792119</v>
      </c>
      <c r="B12" s="29" t="s">
        <v>18</v>
      </c>
      <c r="C12" s="9" t="s">
        <v>29</v>
      </c>
      <c r="D12" s="10">
        <v>3.0999999999999999E-3</v>
      </c>
      <c r="E12" s="11">
        <v>80000</v>
      </c>
      <c r="F12" s="12">
        <v>0.21</v>
      </c>
      <c r="G12" s="13">
        <f t="shared" si="0"/>
        <v>248</v>
      </c>
      <c r="H12" s="14">
        <f t="shared" si="1"/>
        <v>992</v>
      </c>
      <c r="I12" s="16"/>
      <c r="J12" s="16"/>
      <c r="K12" s="32"/>
      <c r="L12" s="26">
        <f t="shared" si="2"/>
        <v>0</v>
      </c>
      <c r="M12" s="25">
        <f t="shared" si="3"/>
        <v>0</v>
      </c>
    </row>
    <row r="13" spans="1:13" ht="28.2" thickBot="1" x14ac:dyDescent="0.3">
      <c r="A13" s="20">
        <v>792120</v>
      </c>
      <c r="B13" s="29" t="s">
        <v>19</v>
      </c>
      <c r="C13" s="9" t="s">
        <v>29</v>
      </c>
      <c r="D13" s="10">
        <v>6.0000000000000001E-3</v>
      </c>
      <c r="E13" s="11">
        <v>72000</v>
      </c>
      <c r="F13" s="12">
        <v>0.21</v>
      </c>
      <c r="G13" s="13">
        <f t="shared" si="0"/>
        <v>432</v>
      </c>
      <c r="H13" s="14">
        <f t="shared" si="1"/>
        <v>1728</v>
      </c>
      <c r="I13" s="16"/>
      <c r="J13" s="16"/>
      <c r="K13" s="32"/>
      <c r="L13" s="26">
        <f t="shared" si="2"/>
        <v>0</v>
      </c>
      <c r="M13" s="25">
        <f t="shared" si="3"/>
        <v>0</v>
      </c>
    </row>
    <row r="14" spans="1:13" ht="28.2" thickBot="1" x14ac:dyDescent="0.3">
      <c r="A14" s="20">
        <v>792121</v>
      </c>
      <c r="B14" s="29" t="s">
        <v>20</v>
      </c>
      <c r="C14" s="9" t="s">
        <v>29</v>
      </c>
      <c r="D14" s="10">
        <v>5.5999999999999999E-3</v>
      </c>
      <c r="E14" s="11">
        <v>10000</v>
      </c>
      <c r="F14" s="12">
        <v>0.21</v>
      </c>
      <c r="G14" s="13">
        <f t="shared" si="0"/>
        <v>56</v>
      </c>
      <c r="H14" s="14">
        <f t="shared" si="1"/>
        <v>224</v>
      </c>
      <c r="I14" s="16"/>
      <c r="J14" s="16"/>
      <c r="K14" s="32"/>
      <c r="L14" s="26">
        <f t="shared" si="2"/>
        <v>0</v>
      </c>
      <c r="M14" s="25">
        <f t="shared" si="3"/>
        <v>0</v>
      </c>
    </row>
    <row r="15" spans="1:13" ht="28.2" thickBot="1" x14ac:dyDescent="0.3">
      <c r="A15" s="20">
        <v>792122</v>
      </c>
      <c r="B15" s="29" t="s">
        <v>21</v>
      </c>
      <c r="C15" s="9" t="s">
        <v>29</v>
      </c>
      <c r="D15" s="10">
        <v>1.03E-2</v>
      </c>
      <c r="E15" s="11">
        <v>1300000</v>
      </c>
      <c r="F15" s="12">
        <v>0.21</v>
      </c>
      <c r="G15" s="13">
        <f t="shared" si="0"/>
        <v>13390</v>
      </c>
      <c r="H15" s="14">
        <f t="shared" si="1"/>
        <v>53560</v>
      </c>
      <c r="I15" s="16"/>
      <c r="J15" s="16"/>
      <c r="K15" s="32"/>
      <c r="L15" s="26">
        <f t="shared" si="2"/>
        <v>0</v>
      </c>
      <c r="M15" s="25">
        <f t="shared" si="3"/>
        <v>0</v>
      </c>
    </row>
    <row r="16" spans="1:13" ht="28.2" thickBot="1" x14ac:dyDescent="0.3">
      <c r="A16" s="20">
        <v>792245</v>
      </c>
      <c r="B16" s="29" t="s">
        <v>22</v>
      </c>
      <c r="C16" s="9" t="s">
        <v>29</v>
      </c>
      <c r="D16" s="10">
        <v>7.4999999999999997E-3</v>
      </c>
      <c r="E16" s="11">
        <v>44500</v>
      </c>
      <c r="F16" s="12">
        <v>0.21</v>
      </c>
      <c r="G16" s="13">
        <f t="shared" si="0"/>
        <v>333.75</v>
      </c>
      <c r="H16" s="14">
        <f t="shared" si="1"/>
        <v>1335</v>
      </c>
      <c r="I16" s="16"/>
      <c r="J16" s="16"/>
      <c r="K16" s="32"/>
      <c r="L16" s="26">
        <f t="shared" si="2"/>
        <v>0</v>
      </c>
      <c r="M16" s="25">
        <f t="shared" si="3"/>
        <v>0</v>
      </c>
    </row>
    <row r="17" spans="1:13" ht="28.2" thickBot="1" x14ac:dyDescent="0.3">
      <c r="A17" s="20">
        <v>792246</v>
      </c>
      <c r="B17" s="29" t="s">
        <v>23</v>
      </c>
      <c r="C17" s="9" t="s">
        <v>29</v>
      </c>
      <c r="D17" s="10">
        <v>7.7000000000000002E-3</v>
      </c>
      <c r="E17" s="11">
        <v>10000</v>
      </c>
      <c r="F17" s="12">
        <v>0.21</v>
      </c>
      <c r="G17" s="13">
        <f t="shared" si="0"/>
        <v>77</v>
      </c>
      <c r="H17" s="14">
        <f t="shared" si="1"/>
        <v>308</v>
      </c>
      <c r="I17" s="16"/>
      <c r="J17" s="16"/>
      <c r="K17" s="32"/>
      <c r="L17" s="26">
        <f t="shared" si="2"/>
        <v>0</v>
      </c>
      <c r="M17" s="25">
        <f t="shared" si="3"/>
        <v>0</v>
      </c>
    </row>
    <row r="18" spans="1:13" ht="28.2" thickBot="1" x14ac:dyDescent="0.3">
      <c r="A18" s="20">
        <v>792247</v>
      </c>
      <c r="B18" s="29" t="s">
        <v>24</v>
      </c>
      <c r="C18" s="9" t="s">
        <v>29</v>
      </c>
      <c r="D18" s="10">
        <v>7.3000000000000001E-3</v>
      </c>
      <c r="E18" s="11">
        <v>43500</v>
      </c>
      <c r="F18" s="12">
        <v>0.21</v>
      </c>
      <c r="G18" s="13">
        <f t="shared" si="0"/>
        <v>317.55</v>
      </c>
      <c r="H18" s="14">
        <f t="shared" si="1"/>
        <v>1270.2</v>
      </c>
      <c r="I18" s="16"/>
      <c r="J18" s="16"/>
      <c r="K18" s="32"/>
      <c r="L18" s="26">
        <f t="shared" si="2"/>
        <v>0</v>
      </c>
      <c r="M18" s="25">
        <f t="shared" si="3"/>
        <v>0</v>
      </c>
    </row>
    <row r="19" spans="1:13" ht="28.2" thickBot="1" x14ac:dyDescent="0.3">
      <c r="A19" s="20">
        <v>792248</v>
      </c>
      <c r="B19" s="29" t="s">
        <v>25</v>
      </c>
      <c r="C19" s="9" t="s">
        <v>29</v>
      </c>
      <c r="D19" s="10">
        <v>1.4200000000000001E-2</v>
      </c>
      <c r="E19" s="11">
        <v>4500</v>
      </c>
      <c r="F19" s="12">
        <v>0.21</v>
      </c>
      <c r="G19" s="13">
        <f t="shared" si="0"/>
        <v>63.900000000000006</v>
      </c>
      <c r="H19" s="14">
        <f t="shared" si="1"/>
        <v>255.60000000000002</v>
      </c>
      <c r="I19" s="16"/>
      <c r="J19" s="16"/>
      <c r="K19" s="32"/>
      <c r="L19" s="26">
        <f t="shared" si="2"/>
        <v>0</v>
      </c>
      <c r="M19" s="25">
        <f t="shared" si="3"/>
        <v>0</v>
      </c>
    </row>
    <row r="20" spans="1:13" ht="28.2" thickBot="1" x14ac:dyDescent="0.3">
      <c r="A20" s="20">
        <v>792249</v>
      </c>
      <c r="B20" s="29" t="s">
        <v>26</v>
      </c>
      <c r="C20" s="21" t="s">
        <v>29</v>
      </c>
      <c r="D20" s="22">
        <v>1.77E-2</v>
      </c>
      <c r="E20" s="24">
        <v>4500</v>
      </c>
      <c r="F20" s="12">
        <v>0.21</v>
      </c>
      <c r="G20" s="13">
        <f t="shared" si="0"/>
        <v>79.650000000000006</v>
      </c>
      <c r="H20" s="14">
        <f t="shared" si="1"/>
        <v>318.60000000000002</v>
      </c>
      <c r="I20" s="16"/>
      <c r="J20" s="16"/>
      <c r="K20" s="32"/>
      <c r="L20" s="26">
        <f t="shared" si="2"/>
        <v>0</v>
      </c>
      <c r="M20" s="25">
        <f t="shared" si="3"/>
        <v>0</v>
      </c>
    </row>
    <row r="21" spans="1:13" ht="28.2" thickBot="1" x14ac:dyDescent="0.3">
      <c r="A21" s="20">
        <v>792257</v>
      </c>
      <c r="B21" s="29" t="s">
        <v>27</v>
      </c>
      <c r="C21" s="21" t="s">
        <v>29</v>
      </c>
      <c r="D21" s="22">
        <v>2.1600000000000001E-2</v>
      </c>
      <c r="E21" s="24">
        <v>6000</v>
      </c>
      <c r="F21" s="12">
        <v>0.21</v>
      </c>
      <c r="G21" s="13">
        <f t="shared" si="0"/>
        <v>129.6</v>
      </c>
      <c r="H21" s="14">
        <f t="shared" si="1"/>
        <v>518.4</v>
      </c>
      <c r="I21" s="16"/>
      <c r="J21" s="16"/>
      <c r="K21" s="32"/>
      <c r="L21" s="26">
        <f t="shared" si="2"/>
        <v>0</v>
      </c>
      <c r="M21" s="25">
        <f t="shared" si="3"/>
        <v>0</v>
      </c>
    </row>
    <row r="22" spans="1:13" ht="14.4" thickBot="1" x14ac:dyDescent="0.3">
      <c r="G22" s="17">
        <f>SUM(G8:G21)</f>
        <v>21202.45</v>
      </c>
      <c r="H22" s="17">
        <f>SUM(H8:H21)</f>
        <v>84809.8</v>
      </c>
      <c r="I22" s="19"/>
      <c r="J22" s="15"/>
      <c r="K22" s="17">
        <f>SUM(K8:K21)</f>
        <v>0</v>
      </c>
      <c r="L22" s="17">
        <f>SUM(L8:L21)</f>
        <v>0</v>
      </c>
      <c r="M22" s="17">
        <f>SUM(M8:M21)</f>
        <v>0</v>
      </c>
    </row>
    <row r="23" spans="1:13" ht="17.399999999999999" x14ac:dyDescent="0.3">
      <c r="B23" s="5"/>
    </row>
  </sheetData>
  <mergeCells count="1">
    <mergeCell ref="I6:M6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f878749e9748e1465754e7057c067f57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8e5e043bac2ac834e118a56ed5db2aa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Props1.xml><?xml version="1.0" encoding="utf-8"?>
<ds:datastoreItem xmlns:ds="http://schemas.openxmlformats.org/officeDocument/2006/customXml" ds:itemID="{8672BEDA-440B-468B-9971-6C02B582AA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0B334E-A364-43CB-BC7A-6A5183200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7ECAE4-2A96-4AB4-B7D4-15975B4008E6}">
  <ds:schemaRefs>
    <ds:schemaRef ds:uri="http://purl.org/dc/elements/1.1/"/>
    <ds:schemaRef ds:uri="http://purl.org/dc/terms/"/>
    <ds:schemaRef ds:uri="25623c85-2fad-4b34-9409-ed37f300720a"/>
    <ds:schemaRef ds:uri="http://schemas.microsoft.com/office/2006/documentManagement/types"/>
    <ds:schemaRef ds:uri="ac2a3561-cdc6-48fc-96df-f1decd8aca9a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2</vt:lpstr>
      <vt:lpstr>'LOT 2'!Títulos_a_imprimir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Navarro Rey</dc:creator>
  <cp:keywords/>
  <dc:description/>
  <cp:lastModifiedBy>Madrid Ruiz, Susana</cp:lastModifiedBy>
  <cp:revision/>
  <cp:lastPrinted>2025-10-24T06:26:50Z</cp:lastPrinted>
  <dcterms:created xsi:type="dcterms:W3CDTF">2023-05-16T07:34:16Z</dcterms:created>
  <dcterms:modified xsi:type="dcterms:W3CDTF">2025-10-24T10:40:44Z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